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室内P2.0" sheetId="2" r:id="rId1"/>
  </sheets>
  <externalReferences>
    <externalReference r:id="rId2"/>
  </externalReferences>
  <definedNames>
    <definedName name="DATA_数据库">[1]数据库!$1:$1048576</definedName>
    <definedName name="LHP系列三合一">[1]数据库!$A$50:$A$52</definedName>
    <definedName name="UHP">[1]数据库!$A$51:$A$58</definedName>
    <definedName name="UHPII">[1]数据库!$A$15:$A$24</definedName>
    <definedName name="UHQ">[1]数据库!$A$3:$A$14</definedName>
    <definedName name="UHW">[1]数据库!$A$30:$A$37</definedName>
    <definedName name="UHWII">[1]数据库!$A$25:$A$29</definedName>
    <definedName name="UHWIII">[1]数据库!$A$38:$A$42</definedName>
    <definedName name="ULW">[1]数据库!$A$46:$A$50</definedName>
    <definedName name="UMini">[1]数据库!$A$59:$A$63</definedName>
    <definedName name="UMiniII">[1]数据库!$A$69:$A$71</definedName>
    <definedName name="UTW">[1]数据库!$A$43:$A$45</definedName>
    <definedName name="标准箱体LCP系列">[1]数据库!$A$53:$A$58</definedName>
    <definedName name="分销">[1]计算表!$AE$2:$AE$13</definedName>
    <definedName name="户外常规系列">[1]数据库!$A$20:$A$35</definedName>
    <definedName name="简易箱体LCP系列">[1]数据库!$A$59:$A$64</definedName>
    <definedName name="渠道">[1]计算表!$AG$2:$AG$13</definedName>
    <definedName name="商显">[1]计算表!$AF$2:$AF$11</definedName>
    <definedName name="室内常规系列">[1]数据库!$A$3:$A$19</definedName>
    <definedName name="室内常规小间距系列">[1]数据库!$A$36:$A$45</definedName>
    <definedName name="小间距4比3">[1]数据库!$A$46:$A$49</definedName>
    <definedName name="斜角模组">[1]数据库!$A$65:$A$68</definedName>
    <definedName name="专显小间距">[1]计算表!$AD$2:$AD$11</definedName>
    <definedName name="租赁">[1]计算表!$AH$2:$AH$9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<sst xmlns="http://schemas.openxmlformats.org/spreadsheetml/2006/main" count="93" uniqueCount="66">
  <si>
    <t>宏达金桥大酒店二楼合一厅-P2.0全彩LED屏安装配置清单参考表（方案2）</t>
  </si>
  <si>
    <t>显示尺寸</t>
  </si>
  <si>
    <t>成屏尺寸</t>
  </si>
  <si>
    <t>单元组合</t>
  </si>
  <si>
    <t>序号</t>
  </si>
  <si>
    <t>分类</t>
  </si>
  <si>
    <t>设备名称</t>
  </si>
  <si>
    <t>品牌</t>
  </si>
  <si>
    <t>型号</t>
  </si>
  <si>
    <t>主要规格</t>
  </si>
  <si>
    <t>数量</t>
  </si>
  <si>
    <t>单位</t>
  </si>
  <si>
    <t>单价(元)</t>
  </si>
  <si>
    <t>金额(元)</t>
  </si>
  <si>
    <t>小计(元)</t>
  </si>
  <si>
    <t>备注</t>
  </si>
  <si>
    <t>一、屏体</t>
  </si>
  <si>
    <t>显示屏</t>
  </si>
  <si>
    <t>常规模组系列小间距</t>
  </si>
  <si>
    <t>品牌不限（参考品牌：国内一线品牌）</t>
  </si>
  <si>
    <t>LC2P(BZ)</t>
  </si>
  <si>
    <t>1.点间距：2.0，像素密度：≥250000Dots/㎡；
2.刷新率≥3840HZ，对比度≥9000:1;
3.水平/垂直视角≥170°，发光中心距偏差≤1%；
4.模组拼接相对偏差符合SJ/T11141-2017标准C级，模组间相对错位均值≤0.1mm，平整度等级P≤0.05，水平/垂直相对错位等级CS≤1.1%;
5.换帧频率≥50Hz，符合SJ/T 11141-2017标准；
6.整屏像素失控率≤1*10-6；；
7.亮度≥500cd/㎡，亮度均匀性≥99%，亮度鉴别等级Bj≥24，符合SJ/T 11141-2017标准；
8.按GB/T2423.2-2008标准试验，产品在-40℃-80℃存储72h后工作无异常，在-20℃-50℃环境下通电72h后可正常工作；
9.产品设计符合GB 4943.1-2011信息技术设备安全标准；
10.防护等级：IP3X，达到盐雾10级要求；
11.寿命≥120000h，平均失效间隔工作时间（MTBF）≥100000h，平均故障恢复时间（MTTR）≤2分钟；
12.内部线材使用低烟无卤素环保线材，套件材料采用聚碳酸酯和玻璃纤维材质；
13.PCB采用FR-4材质，灯驱合一，电路及表面处理采用双层板OSP工艺；
14.电流增益调节级别≥8位，电流增益调节范围1%-199%;
15.LED显示屏通过过流、断路、短路、过压、欠压、超温、超负荷、断电等测试；
16.支持单点亮度色度校正功能，校正后亮度损失&lt;7%，屏体正面为亚黑处理，反光率≤2%；
17.灯珠推力测试：在灯珠四侧以水平夹角45°的方向施加推力12N,灯珠未破碎或脱落；
18.支持自动检测长时间没有使用屏体，将启动除湿模式30min,使屏体从10%-100%逐步显示，提升产品稳定性；
19.具备划痕性能技术，表面硬度≥5H；
20.LED显示屏画面延迟≤500ns，画面信噪比≥60dB；
21.具有隐亮消除、毛毛虫现象消除、具有H2S宽动态处理技术，正常工作显示画面无重影和拖尾现象，无几何失真和非线性失真；
22.能源效率≥3.2cd/w，符合GB21520-2015，能效一级；
23.支持模组级LED灯防撞灯保护装置，具备防碰撞焊盘技术；
24.噪声：专业环境测试距离1m时，声压级≤5db;
25.支持SDI/VGA/DVI/HDMI/RGBHV/CVBS/DP/HDBase-T/光纤/网络等接口/复合视频信号/HDTV输入;
26.具有信号加密传输功能，支持控制器与屏体之间信号加密传输功能，防止网络恶意入侵；
27.峰值功耗≤260W/㎡，平均功耗90w/㎡;
28.显示屏通过冷热冲击、跌落测试、湿热测试、绝缘电阻试验、抗扰度试验；
29.以上2-28条参数需提供封面具有CNAS、CMA及ilac-MRA标识的第三方将测报告复印件。
30.需提供产品CCC认证，非OEM产品。</t>
  </si>
  <si>
    <r>
      <rPr>
        <sz val="12"/>
        <color theme="1"/>
        <rFont val="仿宋_GB2312"/>
        <charset val="134"/>
      </rPr>
      <t>m</t>
    </r>
    <r>
      <rPr>
        <sz val="12"/>
        <color theme="1"/>
        <rFont val="宋体"/>
        <charset val="134"/>
      </rPr>
      <t>²</t>
    </r>
  </si>
  <si>
    <t>单元组合:22列×14行=224单元
屏幕尺寸:7.04m(宽)×2.24m(高)=14.34㎡
屏幕分辨率:3520列×1120行=3942400像素/屏</t>
  </si>
  <si>
    <t>电源</t>
  </si>
  <si>
    <t xml:space="preserve">品牌     （    ）  </t>
  </si>
  <si>
    <t>L200-V002</t>
  </si>
  <si>
    <t>电压范围 176～264VAC   输入电流 230VAC/2.5A 
效率 ≥84%      频率范围 47～63HZ 
漏 电 流 &lt;3.5mA/240VAC 
浪涌电流 冷启动 60A/230VAC
直流电压 5V      额定电流 40A</t>
  </si>
  <si>
    <t>块</t>
  </si>
  <si>
    <t>接收卡</t>
  </si>
  <si>
    <t>LDR7516</t>
  </si>
  <si>
    <t>推荐带载：512×512，
单卡16个HUB75E标准接口，输出32组RGB数据，</t>
  </si>
  <si>
    <t>二、系统</t>
  </si>
  <si>
    <t>设备类</t>
  </si>
  <si>
    <t>二合一屏体控制器</t>
  </si>
  <si>
    <t>LDV8C</t>
  </si>
  <si>
    <t>1、设备配备有真彩色LCD面板，可生动地显示设备状态信息。
2、输入支持1路DVI，1路HDMI1.3，1路HDMI1.4。
3、支持8路网口输出最高支持520万像素，最宽可达8000像素，最高可达4000像素。
★4、支持网线任意串，留空部分不占带载资源提 支持网线任意串，留空部分不占带载资源提高网口利用率。（需提供带有CNAS、ilac-MRA、CMA标识的检测报告）
★5、具备独立的音频输入接口，音频输出信号可加嵌在网口输出信号当中进行传输，通过多功能卡可将音频解码。（需提供带有CNAS、ilac-MRA、CMA标识的检测报告）
6、支持三个画面显示，画面大小、位置可任意调整。（需提供带有CNAS、ilac-MRA、CMA标识的检测报告）
★7、设备在进行信号切换时，期间无黑屏闪烁现象。（需提供带有CNAS、ilac-MRA、CMA标识的检测报告）
★8、可对画面进行任意缩小放大，画面位置可任意设定，画面内容可裁剪。具备视频补偿处理算法，画面缩小无尺寸限制，并保留图像细节，减轻画面放大多倍后产生的失焦现象。（需提供带有CNAS、ilac-MRA、CMA标识的检测报告）
9、为便于显示屏后期维护，进行设备更换时，新的设备可直接读取已经设置好的接收卡上的参数进行自身参数适配，无需重新设置屏幕参数。（需提供带有CNAS、ilac-MRA、CMA标识的检测报告）
10、为便于显示屏后期维护，进行接收卡更换时，设备可直接下发正确参数给更换的接收卡，无需重新配置接收卡参数。（需提供带有CNAS、ilac-MRA、CMA标识的检测报告）
★11、支持自身输出纯色，渐变扫描线等测试图像，便于现场调 便于现场调试测试。（需提供带有CNAS、ilac-MRA、CMA标识的检测报告）
12、用户可将设置好的设备参数保持成不同的模式，之后可快速调用不同的模式。
13、支持EDID（Extended Display Identification Data，扩展显示识别数据）的读取、修改、自定义。
14、支持USB及串口控制，支持中控控制。（需提供带有CNAS、ilac-MRA、CMA标识的检测报告）
★15、 通过该发送可调试显示屏的色域坐标，显示不同坐标值色温，进行精确颜色管理；可任意改变0-255灰阶不同灰度值的亮度显示并进行任意调节；色温调整精度在 100K以内。（需提供带有CNAS、ilac-MRA、CMA标识的检测报告）
★16、为保障设备长期安全使用，设备应支持通道保护功能，对设备输入、输出I/O接口进行保护，避免过电压、过电流的冲击；通道间相互独立，且彼此互补。（需提供带有CNAS、ilac-MRA、CMA标识的检测报告）
★17、设备应保证产品结构以及机械强度在使用过程中无风险，设备需要通过冲击试验、经受 750mm 高度不同方向跌落 3 次跌落试验测试，无危险呈现。设备可支持250N恒定作用力，外部防护罩可承受250N+10N的恒定作用力持续5S。（需提供带有CNAS、ilac-MRA、CMA标识的检测报告）
★18、设备通过CCC认证，并可提供相应证书（加盖厂家鲜章）。
★19、提供控制卡生产厂家针对本项目的售后服务承诺函（加盖厂家鲜章）。
★20、为保证系统稳定，操作简单方便，以及售后服务统一可靠，控制系统（视频控制器）必须具备优秀的前端视频处理功能，不再另行配置其他品牌或同一品牌下其他型号的视频处理器。控制系统（含多画面拼接器、视频控制器、独立主控、同步接收卡）及播控系统（含播控软件及服务器）采用同一生产厂家同一品牌产品。</t>
  </si>
  <si>
    <t>台</t>
  </si>
  <si>
    <t>配电柜</t>
  </si>
  <si>
    <t>/</t>
  </si>
  <si>
    <t>三、工程服务及配件</t>
  </si>
  <si>
    <t>工程类</t>
  </si>
  <si>
    <t>工程结构</t>
  </si>
  <si>
    <t>用于安装支撑屏体的钢结构体费用及安装，装饰包边</t>
  </si>
  <si>
    <t>专用线材</t>
  </si>
  <si>
    <t>长排线、网线、电缆线</t>
  </si>
  <si>
    <t>安装调试</t>
  </si>
  <si>
    <t>安装完成后的设备运行调试、提供1年免费原厂上门维修服务、包装运输</t>
  </si>
  <si>
    <t>包装运输</t>
  </si>
  <si>
    <t>显示屏出货后运输到安装地点</t>
  </si>
  <si>
    <t>项</t>
  </si>
  <si>
    <t>线材备件</t>
  </si>
  <si>
    <t>主动力电缆</t>
  </si>
  <si>
    <r>
      <rPr>
        <sz val="10"/>
        <color theme="1"/>
        <rFont val="仿宋_GB2312"/>
        <charset val="134"/>
      </rPr>
      <t>YJV4×6+1×4(mm</t>
    </r>
    <r>
      <rPr>
        <sz val="10"/>
        <color theme="1"/>
        <rFont val="宋体"/>
        <charset val="134"/>
      </rPr>
      <t>²</t>
    </r>
    <r>
      <rPr>
        <sz val="10"/>
        <color theme="1"/>
        <rFont val="仿宋_GB2312"/>
        <charset val="134"/>
      </rPr>
      <t>)</t>
    </r>
  </si>
  <si>
    <t>配电系统的主进线缆</t>
  </si>
  <si>
    <t>综合布线</t>
  </si>
  <si>
    <t>国产</t>
  </si>
  <si>
    <t>行业标准</t>
  </si>
  <si>
    <t>电源线、信号线铺设至大屏安装位置(冗余一定长度)</t>
  </si>
  <si>
    <t>售后服务</t>
  </si>
  <si>
    <t>公司标准</t>
  </si>
  <si>
    <t>提供1年免费原厂上门维修服务</t>
  </si>
  <si>
    <t>项目报价总计（含税13%）</t>
  </si>
  <si>
    <t xml:space="preserve"> 本项为总价包干项目，总价还包含对安装地点现有LCD屏拆除费用，拆除设备按需方要求放置；需方强力建议进行实地考查，方便准确报价。</t>
  </si>
  <si>
    <t>比选申请人用于参加比选的LED品牌必须是国内一线品牌（必须明确标注设备品牌、名称、型号、单价等重要信息）</t>
  </si>
  <si>
    <t xml:space="preserve">   备注：此表仅为参考表，比选申请人可根据自身情况提供设备安装配置清单（可参考此表分项列出）。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</si>
</sst>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43">
    <font>
      <sz val="11"/>
      <color theme="1"/>
      <name val="宋体"/>
      <charset val="134"/>
      <scheme val="minor"/>
    </font>
    <font>
      <sz val="10"/>
      <color theme="1"/>
      <name val="宋体"/>
      <charset val="134"/>
      <scheme val="minor"/>
    </font>
    <font>
      <sz val="12"/>
      <color theme="1"/>
      <name val="宋体"/>
      <charset val="134"/>
      <scheme val="minor"/>
    </font>
    <font>
      <b/>
      <sz val="18"/>
      <color theme="1"/>
      <name val="宋体"/>
      <charset val="134"/>
    </font>
    <font>
      <sz val="12"/>
      <color theme="1"/>
      <name val="黑体"/>
      <charset val="134"/>
    </font>
    <font>
      <b/>
      <sz val="12"/>
      <color theme="1"/>
      <name val="宋体"/>
      <charset val="134"/>
      <scheme val="minor"/>
    </font>
    <font>
      <sz val="10"/>
      <color theme="1"/>
      <name val="仿宋_GB2312"/>
      <charset val="134"/>
    </font>
    <font>
      <sz val="12"/>
      <color theme="1"/>
      <name val="仿宋_GB2312"/>
      <charset val="134"/>
    </font>
    <font>
      <b/>
      <sz val="12"/>
      <name val="宋体"/>
      <charset val="134"/>
      <scheme val="minor"/>
    </font>
    <font>
      <b/>
      <sz val="10"/>
      <color theme="1"/>
      <name val="仿宋_GB2312"/>
      <charset val="134"/>
    </font>
    <font>
      <b/>
      <sz val="14"/>
      <color theme="1"/>
      <name val="仿宋_GB2312"/>
      <charset val="134"/>
    </font>
    <font>
      <b/>
      <sz val="14"/>
      <color theme="1"/>
      <name val="宋体"/>
      <charset val="134"/>
      <scheme val="minor"/>
    </font>
    <font>
      <sz val="14"/>
      <color theme="1"/>
      <name val="宋体"/>
      <charset val="134"/>
      <scheme val="minor"/>
    </font>
    <font>
      <sz val="14"/>
      <color theme="1"/>
      <name val="黑体"/>
      <charset val="134"/>
    </font>
    <font>
      <sz val="10"/>
      <name val="仿宋_GB2312"/>
      <charset val="134"/>
    </font>
    <font>
      <b/>
      <sz val="10"/>
      <color theme="5" tint="-0.249977111117893"/>
      <name val="仿宋_GB2312"/>
      <charset val="134"/>
    </font>
    <font>
      <sz val="10"/>
      <name val="宋体"/>
      <charset val="134"/>
      <scheme val="minor"/>
    </font>
    <font>
      <b/>
      <sz val="10"/>
      <color rgb="FF00B050"/>
      <name val="宋体"/>
      <charset val="134"/>
      <scheme val="minor"/>
    </font>
    <font>
      <sz val="10"/>
      <color rgb="FFFF0000"/>
      <name val="宋体"/>
      <charset val="134"/>
      <scheme val="minor"/>
    </font>
    <font>
      <b/>
      <sz val="10"/>
      <color rgb="FF7030A0"/>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
      <sz val="12"/>
      <color theme="1"/>
      <name val="宋体"/>
      <charset val="134"/>
    </font>
  </fonts>
  <fills count="35">
    <fill>
      <patternFill patternType="none"/>
    </fill>
    <fill>
      <patternFill patternType="gray125"/>
    </fill>
    <fill>
      <patternFill patternType="solid">
        <fgColor theme="6" tint="0.4"/>
        <bgColor indexed="64"/>
      </patternFill>
    </fill>
    <fill>
      <patternFill patternType="solid">
        <fgColor theme="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6" borderId="14" applyNumberFormat="0" applyAlignment="0" applyProtection="0">
      <alignment vertical="center"/>
    </xf>
    <xf numFmtId="0" fontId="30" fillId="7" borderId="15" applyNumberFormat="0" applyAlignment="0" applyProtection="0">
      <alignment vertical="center"/>
    </xf>
    <xf numFmtId="0" fontId="31" fillId="7" borderId="14" applyNumberFormat="0" applyAlignment="0" applyProtection="0">
      <alignment vertical="center"/>
    </xf>
    <xf numFmtId="0" fontId="32" fillId="8"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0" fillId="0" borderId="0"/>
    <xf numFmtId="0" fontId="40" fillId="0" borderId="0"/>
    <xf numFmtId="0" fontId="40" fillId="0" borderId="0"/>
  </cellStyleXfs>
  <cellXfs count="60">
    <xf numFmtId="0" fontId="0" fillId="0" borderId="0" xfId="0">
      <alignment vertical="center"/>
    </xf>
    <xf numFmtId="0" fontId="1" fillId="0" borderId="0" xfId="0" applyNumberFormat="1" applyFont="1" applyFill="1" applyAlignment="1" applyProtection="1">
      <alignment vertical="center"/>
    </xf>
    <xf numFmtId="0" fontId="2" fillId="0" borderId="0" xfId="0" applyNumberFormat="1" applyFont="1" applyFill="1" applyAlignment="1" applyProtection="1">
      <alignment vertical="center"/>
    </xf>
    <xf numFmtId="0" fontId="1" fillId="0" borderId="0" xfId="49" applyNumberFormat="1" applyFont="1" applyAlignment="1" applyProtection="1">
      <alignment vertical="center"/>
    </xf>
    <xf numFmtId="0" fontId="1" fillId="0" borderId="0" xfId="0" applyNumberFormat="1" applyFont="1" applyFill="1" applyAlignment="1" applyProtection="1">
      <alignment horizontal="center" vertical="center"/>
    </xf>
    <xf numFmtId="176" fontId="1" fillId="0" borderId="0" xfId="0" applyNumberFormat="1" applyFont="1" applyFill="1" applyAlignment="1" applyProtection="1">
      <alignment vertical="center"/>
    </xf>
    <xf numFmtId="177" fontId="1"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3"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176" fontId="5" fillId="2" borderId="3"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vertical="center" wrapText="1"/>
    </xf>
    <xf numFmtId="177" fontId="6"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176" fontId="6" fillId="0" borderId="3"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xf>
    <xf numFmtId="0" fontId="8" fillId="3" borderId="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177" fontId="9" fillId="0" borderId="1" xfId="0" applyNumberFormat="1" applyFont="1" applyFill="1" applyBorder="1" applyAlignment="1" applyProtection="1">
      <alignment horizontal="center" vertical="center" wrapText="1"/>
    </xf>
    <xf numFmtId="177" fontId="9" fillId="0" borderId="4" xfId="0" applyNumberFormat="1" applyFont="1" applyFill="1" applyBorder="1" applyAlignment="1" applyProtection="1">
      <alignment horizontal="center" vertical="center" wrapText="1"/>
    </xf>
    <xf numFmtId="177" fontId="9" fillId="0" borderId="2"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177" fontId="10" fillId="0" borderId="1" xfId="0" applyNumberFormat="1" applyFont="1" applyFill="1" applyBorder="1" applyAlignment="1" applyProtection="1">
      <alignment horizontal="center" vertical="center" wrapText="1"/>
    </xf>
    <xf numFmtId="177" fontId="10" fillId="0" borderId="4" xfId="0" applyNumberFormat="1"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177" fontId="12" fillId="0" borderId="4" xfId="0" applyNumberFormat="1" applyFont="1" applyFill="1" applyBorder="1" applyAlignment="1" applyProtection="1">
      <alignment horizontal="center" vertical="center" wrapText="1"/>
    </xf>
    <xf numFmtId="0" fontId="13" fillId="4" borderId="3" xfId="0" applyNumberFormat="1" applyFont="1" applyFill="1" applyBorder="1" applyAlignment="1" applyProtection="1">
      <alignment horizontal="left" vertical="center"/>
    </xf>
    <xf numFmtId="176" fontId="13" fillId="4" borderId="3" xfId="0" applyNumberFormat="1" applyFont="1" applyFill="1" applyBorder="1" applyAlignment="1" applyProtection="1">
      <alignment horizontal="left" vertical="center"/>
    </xf>
    <xf numFmtId="177" fontId="5" fillId="2" borderId="3"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177" fontId="14" fillId="0" borderId="3" xfId="0" applyNumberFormat="1" applyFont="1" applyFill="1" applyBorder="1" applyAlignment="1" applyProtection="1">
      <alignment horizontal="center" vertical="center" wrapText="1"/>
    </xf>
    <xf numFmtId="177" fontId="15" fillId="0" borderId="7" xfId="0" applyNumberFormat="1" applyFont="1" applyFill="1" applyBorder="1" applyAlignment="1" applyProtection="1">
      <alignment horizontal="center" vertical="center" wrapText="1"/>
    </xf>
    <xf numFmtId="177" fontId="15" fillId="0" borderId="8" xfId="0" applyNumberFormat="1" applyFont="1" applyFill="1" applyBorder="1" applyAlignment="1" applyProtection="1">
      <alignment horizontal="center" vertical="center" wrapText="1"/>
    </xf>
    <xf numFmtId="177" fontId="1" fillId="0" borderId="3" xfId="0" applyNumberFormat="1" applyFont="1" applyFill="1" applyBorder="1" applyAlignment="1" applyProtection="1">
      <alignment horizontal="center" vertical="center" wrapText="1"/>
    </xf>
    <xf numFmtId="177" fontId="16" fillId="0" borderId="3" xfId="0" applyNumberFormat="1" applyFont="1" applyFill="1" applyBorder="1" applyAlignment="1" applyProtection="1">
      <alignment horizontal="center" vertical="center" wrapText="1"/>
    </xf>
    <xf numFmtId="177" fontId="17" fillId="0" borderId="6"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left" vertical="center" wrapText="1"/>
    </xf>
    <xf numFmtId="177" fontId="17" fillId="0" borderId="9"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center" vertical="center"/>
    </xf>
    <xf numFmtId="177" fontId="19" fillId="0" borderId="6" xfId="0" applyNumberFormat="1" applyFont="1" applyFill="1" applyBorder="1" applyAlignment="1" applyProtection="1">
      <alignment horizontal="center" vertical="center" wrapText="1"/>
    </xf>
    <xf numFmtId="177" fontId="19" fillId="0" borderId="10" xfId="0" applyNumberFormat="1" applyFont="1" applyFill="1" applyBorder="1" applyAlignment="1" applyProtection="1">
      <alignment horizontal="center" vertical="center" wrapText="1"/>
    </xf>
    <xf numFmtId="177" fontId="6" fillId="0" borderId="6" xfId="0" applyNumberFormat="1" applyFont="1" applyFill="1" applyBorder="1" applyAlignment="1" applyProtection="1">
      <alignment horizontal="center" vertical="center" wrapText="1"/>
    </xf>
    <xf numFmtId="177" fontId="14" fillId="0" borderId="6" xfId="0" applyNumberFormat="1" applyFont="1" applyFill="1" applyBorder="1" applyAlignment="1" applyProtection="1">
      <alignment horizontal="center" vertical="center" wrapText="1"/>
    </xf>
    <xf numFmtId="177" fontId="19" fillId="0" borderId="9"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177" fontId="20" fillId="0" borderId="3"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7" fontId="12" fillId="0" borderId="2" xfId="0" applyNumberFormat="1" applyFont="1" applyFill="1" applyBorder="1" applyAlignment="1" applyProtection="1">
      <alignment horizontal="center" vertical="center" wrapText="1"/>
    </xf>
    <xf numFmtId="0" fontId="2" fillId="0" borderId="0" xfId="0" applyNumberFormat="1" applyFont="1" applyAlignme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0,0_x000a__x000a_NA_x000a__x000a_" xfId="50"/>
    <cellStyle name="0,0_x000d__x000a_NA_x000d__x000a_" xfId="51"/>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dows\Desktop\&#25253;&#20215;&#27169;&#26495;\&#24555;&#36895;&#25253;&#20215;2022\04&#28192;&#36947;&#31995;&#21015;-&#35774;&#22791;&#28165;&#21333;&#33258;&#21160;&#29983;&#25104;&#22120;2022-BetaV1.3.3%20-%20&#23545;&#22806;.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表"/>
      <sheetName val="设备清单"/>
      <sheetName val="数据库"/>
      <sheetName val="带载算法"/>
      <sheetName val="发送卡规格"/>
      <sheetName val="视频处理器规格"/>
      <sheetName val="拼接控制器规格"/>
      <sheetName val="显控运维规格"/>
      <sheetName val="配电柜"/>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XFD22"/>
  <sheetViews>
    <sheetView tabSelected="1" zoomScale="90" zoomScaleNormal="90" topLeftCell="A15" workbookViewId="0">
      <selection activeCell="A20" sqref="A20:L20"/>
    </sheetView>
  </sheetViews>
  <sheetFormatPr defaultColWidth="9" defaultRowHeight="12"/>
  <cols>
    <col min="1" max="1" width="5" style="1" customWidth="1"/>
    <col min="2" max="2" width="7.50833333333333" style="1" customWidth="1"/>
    <col min="3" max="3" width="10.75" style="4" customWidth="1"/>
    <col min="4" max="4" width="9.44166666666667" style="1" customWidth="1"/>
    <col min="5" max="5" width="9.71666666666667" style="1" customWidth="1"/>
    <col min="6" max="6" width="41.1166666666667" style="1" customWidth="1"/>
    <col min="7" max="7" width="6.10833333333333" style="5" customWidth="1"/>
    <col min="8" max="8" width="5.28333333333333" style="1" customWidth="1"/>
    <col min="9" max="9" width="10.4166666666667" style="6" customWidth="1"/>
    <col min="10" max="10" width="9.71666666666667" style="6" customWidth="1"/>
    <col min="11" max="11" width="8.88333333333333" style="6" customWidth="1"/>
    <col min="12" max="12" width="13.8833333333333" style="1" customWidth="1"/>
    <col min="13" max="13" width="32.6333333333333" style="1" customWidth="1"/>
    <col min="14" max="16383" width="9" style="1"/>
    <col min="16384" max="16384" width="9" style="7"/>
  </cols>
  <sheetData>
    <row r="1" ht="34" customHeight="1" spans="1:12">
      <c r="A1" s="8" t="s">
        <v>0</v>
      </c>
      <c r="B1" s="8"/>
      <c r="C1" s="8"/>
      <c r="D1" s="8"/>
      <c r="E1" s="8"/>
      <c r="F1" s="8"/>
      <c r="G1" s="8"/>
      <c r="H1" s="8"/>
      <c r="I1" s="8"/>
      <c r="J1" s="8"/>
      <c r="K1" s="8"/>
      <c r="L1" s="8"/>
    </row>
    <row r="2" s="1" customFormat="1" ht="31" customHeight="1" spans="1:16384">
      <c r="A2" s="9" t="s">
        <v>1</v>
      </c>
      <c r="B2" s="10"/>
      <c r="C2" s="9">
        <f>K2*0.32</f>
        <v>6.08</v>
      </c>
      <c r="D2" s="10"/>
      <c r="E2" s="11">
        <f>L2*0.16</f>
        <v>1.92</v>
      </c>
      <c r="F2" s="11" t="s">
        <v>2</v>
      </c>
      <c r="G2" s="12">
        <f>C2+0.1</f>
        <v>6.18</v>
      </c>
      <c r="H2" s="10"/>
      <c r="I2" s="11">
        <f>E2+0.48</f>
        <v>2.4</v>
      </c>
      <c r="J2" s="11" t="s">
        <v>3</v>
      </c>
      <c r="K2" s="11">
        <v>19</v>
      </c>
      <c r="L2" s="11">
        <v>12</v>
      </c>
      <c r="XFD2" s="7"/>
    </row>
    <row r="3" s="1" customFormat="1" ht="35" customHeight="1" spans="1:16384">
      <c r="A3" s="13" t="s">
        <v>4</v>
      </c>
      <c r="B3" s="13" t="s">
        <v>5</v>
      </c>
      <c r="C3" s="13" t="s">
        <v>6</v>
      </c>
      <c r="D3" s="13" t="s">
        <v>7</v>
      </c>
      <c r="E3" s="13" t="s">
        <v>8</v>
      </c>
      <c r="F3" s="13" t="s">
        <v>9</v>
      </c>
      <c r="G3" s="14" t="s">
        <v>10</v>
      </c>
      <c r="H3" s="13" t="s">
        <v>11</v>
      </c>
      <c r="I3" s="38" t="s">
        <v>12</v>
      </c>
      <c r="J3" s="38" t="s">
        <v>13</v>
      </c>
      <c r="K3" s="38" t="s">
        <v>14</v>
      </c>
      <c r="L3" s="13" t="s">
        <v>15</v>
      </c>
      <c r="XFD3" s="7"/>
    </row>
    <row r="4" s="1" customFormat="1" ht="27" customHeight="1" spans="1:16384">
      <c r="A4" s="15" t="s">
        <v>16</v>
      </c>
      <c r="B4" s="16"/>
      <c r="C4" s="16"/>
      <c r="D4" s="16"/>
      <c r="E4" s="16"/>
      <c r="F4" s="16"/>
      <c r="G4" s="16"/>
      <c r="H4" s="16"/>
      <c r="I4" s="16"/>
      <c r="J4" s="16"/>
      <c r="K4" s="16"/>
      <c r="L4" s="39"/>
      <c r="XFD4" s="7"/>
    </row>
    <row r="5" s="1" customFormat="1" ht="409" customHeight="1" spans="1:16384">
      <c r="A5" s="17">
        <v>1</v>
      </c>
      <c r="B5" s="18" t="s">
        <v>17</v>
      </c>
      <c r="C5" s="17" t="s">
        <v>18</v>
      </c>
      <c r="D5" s="17" t="s">
        <v>19</v>
      </c>
      <c r="E5" s="17" t="s">
        <v>20</v>
      </c>
      <c r="F5" s="19" t="s">
        <v>21</v>
      </c>
      <c r="G5" s="20"/>
      <c r="H5" s="21" t="s">
        <v>22</v>
      </c>
      <c r="I5" s="20"/>
      <c r="J5" s="40"/>
      <c r="K5" s="41"/>
      <c r="L5" s="19" t="s">
        <v>23</v>
      </c>
      <c r="M5" s="4"/>
      <c r="O5" s="4"/>
      <c r="XFD5" s="7"/>
    </row>
    <row r="6" s="1" customFormat="1" ht="66" customHeight="1" spans="1:16384">
      <c r="A6" s="17">
        <v>2</v>
      </c>
      <c r="B6" s="22"/>
      <c r="C6" s="17" t="s">
        <v>24</v>
      </c>
      <c r="D6" s="17" t="s">
        <v>25</v>
      </c>
      <c r="E6" s="17" t="s">
        <v>26</v>
      </c>
      <c r="F6" s="19" t="s">
        <v>27</v>
      </c>
      <c r="G6" s="23"/>
      <c r="H6" s="17" t="s">
        <v>28</v>
      </c>
      <c r="I6" s="20"/>
      <c r="J6" s="40"/>
      <c r="K6" s="42"/>
      <c r="L6" s="19"/>
      <c r="M6" s="1"/>
      <c r="XFD6" s="7"/>
    </row>
    <row r="7" s="1" customFormat="1" ht="56" customHeight="1" spans="1:16384">
      <c r="A7" s="17">
        <v>3</v>
      </c>
      <c r="B7" s="22"/>
      <c r="C7" s="17" t="s">
        <v>29</v>
      </c>
      <c r="D7" s="17" t="s">
        <v>25</v>
      </c>
      <c r="E7" s="17" t="s">
        <v>30</v>
      </c>
      <c r="F7" s="19" t="s">
        <v>31</v>
      </c>
      <c r="G7" s="23"/>
      <c r="H7" s="17" t="s">
        <v>28</v>
      </c>
      <c r="I7" s="20"/>
      <c r="J7" s="40"/>
      <c r="K7" s="42"/>
      <c r="L7" s="19"/>
      <c r="XFD7" s="7"/>
    </row>
    <row r="8" s="1" customFormat="1" ht="24" customHeight="1" spans="1:16384">
      <c r="A8" s="15" t="s">
        <v>32</v>
      </c>
      <c r="B8" s="16"/>
      <c r="C8" s="16"/>
      <c r="D8" s="16"/>
      <c r="E8" s="16"/>
      <c r="F8" s="16"/>
      <c r="G8" s="16"/>
      <c r="H8" s="16"/>
      <c r="I8" s="16"/>
      <c r="J8" s="16"/>
      <c r="K8" s="16"/>
      <c r="L8" s="39"/>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7"/>
    </row>
    <row r="9" s="1" customFormat="1" ht="409" customHeight="1" spans="1:16384">
      <c r="A9" s="17">
        <v>1</v>
      </c>
      <c r="B9" s="17" t="s">
        <v>33</v>
      </c>
      <c r="C9" s="17" t="s">
        <v>34</v>
      </c>
      <c r="D9" s="17" t="s">
        <v>25</v>
      </c>
      <c r="E9" s="17" t="s">
        <v>35</v>
      </c>
      <c r="F9" s="19" t="s">
        <v>36</v>
      </c>
      <c r="G9" s="20"/>
      <c r="H9" s="17" t="s">
        <v>37</v>
      </c>
      <c r="I9" s="43"/>
      <c r="J9" s="44"/>
      <c r="K9" s="45"/>
      <c r="L9" s="46"/>
      <c r="XFD9" s="7"/>
    </row>
    <row r="10" s="1" customFormat="1" ht="34" customHeight="1" spans="1:16384">
      <c r="A10" s="17">
        <v>2</v>
      </c>
      <c r="B10" s="17" t="s">
        <v>33</v>
      </c>
      <c r="C10" s="17" t="s">
        <v>38</v>
      </c>
      <c r="D10" s="17" t="s">
        <v>25</v>
      </c>
      <c r="E10" s="17" t="s">
        <v>39</v>
      </c>
      <c r="F10" s="19"/>
      <c r="G10" s="20"/>
      <c r="H10" s="17" t="s">
        <v>37</v>
      </c>
      <c r="I10" s="43"/>
      <c r="J10" s="44"/>
      <c r="K10" s="47"/>
      <c r="L10" s="48"/>
      <c r="XFD10" s="7"/>
    </row>
    <row r="11" s="2" customFormat="1" ht="34" customHeight="1" spans="1:16384">
      <c r="A11" s="24" t="s">
        <v>40</v>
      </c>
      <c r="B11" s="25"/>
      <c r="C11" s="25"/>
      <c r="D11" s="25"/>
      <c r="E11" s="25"/>
      <c r="F11" s="25"/>
      <c r="G11" s="25"/>
      <c r="H11" s="25"/>
      <c r="I11" s="25"/>
      <c r="J11" s="25"/>
      <c r="K11" s="25"/>
      <c r="L11" s="49"/>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c r="XEK11" s="2"/>
      <c r="XEL11" s="2"/>
      <c r="XEM11" s="2"/>
      <c r="XEN11" s="2"/>
      <c r="XEO11" s="2"/>
      <c r="XEP11" s="2"/>
      <c r="XEQ11" s="2"/>
      <c r="XER11" s="2"/>
      <c r="XES11" s="2"/>
      <c r="XET11" s="2"/>
      <c r="XEU11" s="2"/>
      <c r="XEV11" s="2"/>
      <c r="XEW11" s="2"/>
      <c r="XEX11" s="2"/>
      <c r="XEY11" s="2"/>
      <c r="XEZ11" s="2"/>
      <c r="XFA11" s="2"/>
      <c r="XFB11" s="2"/>
      <c r="XFC11" s="2"/>
      <c r="XFD11" s="59"/>
    </row>
    <row r="12" s="1" customFormat="1" ht="34" customHeight="1" spans="1:16384">
      <c r="A12" s="17">
        <v>1</v>
      </c>
      <c r="B12" s="17" t="s">
        <v>41</v>
      </c>
      <c r="C12" s="17" t="s">
        <v>42</v>
      </c>
      <c r="D12" s="17" t="s">
        <v>39</v>
      </c>
      <c r="E12" s="17" t="s">
        <v>39</v>
      </c>
      <c r="F12" s="19" t="s">
        <v>43</v>
      </c>
      <c r="G12" s="20"/>
      <c r="H12" s="21" t="s">
        <v>22</v>
      </c>
      <c r="I12" s="20"/>
      <c r="J12" s="40"/>
      <c r="K12" s="50"/>
      <c r="L12" s="46"/>
      <c r="XFD12" s="7"/>
    </row>
    <row r="13" s="1" customFormat="1" ht="34" customHeight="1" spans="1:16384">
      <c r="A13" s="17">
        <v>2</v>
      </c>
      <c r="B13" s="17" t="s">
        <v>41</v>
      </c>
      <c r="C13" s="17" t="s">
        <v>44</v>
      </c>
      <c r="D13" s="17" t="s">
        <v>39</v>
      </c>
      <c r="E13" s="17" t="s">
        <v>39</v>
      </c>
      <c r="F13" s="19" t="s">
        <v>45</v>
      </c>
      <c r="G13" s="20"/>
      <c r="H13" s="21" t="s">
        <v>22</v>
      </c>
      <c r="I13" s="20"/>
      <c r="J13" s="40"/>
      <c r="K13" s="51"/>
      <c r="L13" s="46"/>
      <c r="XFD13" s="7"/>
    </row>
    <row r="14" s="1" customFormat="1" ht="34" customHeight="1" spans="1:16384">
      <c r="A14" s="17">
        <v>3</v>
      </c>
      <c r="B14" s="17" t="s">
        <v>41</v>
      </c>
      <c r="C14" s="17" t="s">
        <v>46</v>
      </c>
      <c r="D14" s="17" t="s">
        <v>39</v>
      </c>
      <c r="E14" s="17" t="s">
        <v>39</v>
      </c>
      <c r="F14" s="19" t="s">
        <v>47</v>
      </c>
      <c r="G14" s="20"/>
      <c r="H14" s="21" t="s">
        <v>22</v>
      </c>
      <c r="I14" s="20"/>
      <c r="J14" s="40"/>
      <c r="K14" s="51"/>
      <c r="L14" s="46"/>
      <c r="XFD14" s="7"/>
    </row>
    <row r="15" s="1" customFormat="1" ht="34" customHeight="1" spans="1:16384">
      <c r="A15" s="17">
        <v>4</v>
      </c>
      <c r="B15" s="17" t="s">
        <v>41</v>
      </c>
      <c r="C15" s="17" t="s">
        <v>48</v>
      </c>
      <c r="D15" s="17" t="s">
        <v>39</v>
      </c>
      <c r="E15" s="17" t="s">
        <v>39</v>
      </c>
      <c r="F15" s="19" t="s">
        <v>49</v>
      </c>
      <c r="G15" s="20"/>
      <c r="H15" s="17" t="s">
        <v>50</v>
      </c>
      <c r="I15" s="20"/>
      <c r="J15" s="40"/>
      <c r="K15" s="51"/>
      <c r="L15" s="46"/>
      <c r="XFD15" s="7"/>
    </row>
    <row r="16" s="1" customFormat="1" ht="34" customHeight="1" spans="1:16384">
      <c r="A16" s="17">
        <v>5</v>
      </c>
      <c r="B16" s="17" t="s">
        <v>51</v>
      </c>
      <c r="C16" s="17" t="s">
        <v>52</v>
      </c>
      <c r="D16" s="17" t="s">
        <v>25</v>
      </c>
      <c r="E16" s="17" t="s">
        <v>53</v>
      </c>
      <c r="F16" s="19" t="s">
        <v>54</v>
      </c>
      <c r="G16" s="20"/>
      <c r="H16" s="17" t="s">
        <v>50</v>
      </c>
      <c r="I16" s="20"/>
      <c r="J16" s="40"/>
      <c r="K16" s="51"/>
      <c r="L16" s="48"/>
      <c r="XFD16" s="7"/>
    </row>
    <row r="17" s="1" customFormat="1" ht="34" customHeight="1" spans="1:16384">
      <c r="A17" s="17">
        <v>6</v>
      </c>
      <c r="B17" s="26" t="s">
        <v>55</v>
      </c>
      <c r="C17" s="26" t="s">
        <v>55</v>
      </c>
      <c r="D17" s="17" t="s">
        <v>56</v>
      </c>
      <c r="E17" s="26" t="s">
        <v>57</v>
      </c>
      <c r="F17" s="27" t="s">
        <v>58</v>
      </c>
      <c r="G17" s="20"/>
      <c r="H17" s="17" t="s">
        <v>50</v>
      </c>
      <c r="I17" s="52"/>
      <c r="J17" s="40"/>
      <c r="K17" s="51"/>
      <c r="L17" s="48"/>
      <c r="XFD17" s="7"/>
    </row>
    <row r="18" s="1" customFormat="1" ht="34" customHeight="1" spans="1:16384">
      <c r="A18" s="17">
        <v>7</v>
      </c>
      <c r="B18" s="17" t="s">
        <v>41</v>
      </c>
      <c r="C18" s="26" t="s">
        <v>59</v>
      </c>
      <c r="D18" s="17" t="s">
        <v>39</v>
      </c>
      <c r="E18" s="26" t="s">
        <v>60</v>
      </c>
      <c r="F18" s="27" t="s">
        <v>61</v>
      </c>
      <c r="G18" s="20"/>
      <c r="H18" s="17" t="s">
        <v>50</v>
      </c>
      <c r="I18" s="52"/>
      <c r="J18" s="53"/>
      <c r="K18" s="54"/>
      <c r="L18" s="55"/>
      <c r="XFD18" s="7"/>
    </row>
    <row r="19" s="3" customFormat="1" ht="84" customHeight="1" spans="1:12">
      <c r="A19" s="28" t="s">
        <v>62</v>
      </c>
      <c r="B19" s="29"/>
      <c r="C19" s="30"/>
      <c r="D19" s="31"/>
      <c r="E19" s="31"/>
      <c r="F19" s="31"/>
      <c r="G19" s="31">
        <f>SUM(K5+K9+K12)</f>
        <v>0</v>
      </c>
      <c r="H19" s="31"/>
      <c r="I19" s="31"/>
      <c r="J19" s="31" t="str">
        <f>"大写：  "&amp;IF(G19="","",(IF(G19=0,"零元",TEXT(LEFT(DOLLAR(G19),LEN(DOLLAR(G19))-3),"[&gt;0][dbnum2]G/通用格式元;;;")&amp;TEXT(RIGHT(DOLLAR(G19),2),"[dbnum2]0角0分;;整"))))&amp;"（人民币）"</f>
        <v>大写：  零元（人民币）</v>
      </c>
      <c r="K19" s="56"/>
      <c r="L19" s="56"/>
    </row>
    <row r="20" s="3" customFormat="1" ht="52" customHeight="1" spans="1:12">
      <c r="A20" s="32" t="s">
        <v>63</v>
      </c>
      <c r="B20" s="33"/>
      <c r="C20" s="33"/>
      <c r="D20" s="33"/>
      <c r="E20" s="33"/>
      <c r="F20" s="33"/>
      <c r="G20" s="33"/>
      <c r="H20" s="33"/>
      <c r="I20" s="33"/>
      <c r="J20" s="33"/>
      <c r="K20" s="33"/>
      <c r="L20" s="57"/>
    </row>
    <row r="21" s="3" customFormat="1" ht="33" customHeight="1" spans="1:12">
      <c r="A21" s="34" t="s">
        <v>64</v>
      </c>
      <c r="B21" s="35"/>
      <c r="C21" s="35"/>
      <c r="D21" s="35"/>
      <c r="E21" s="35"/>
      <c r="F21" s="35"/>
      <c r="G21" s="35"/>
      <c r="H21" s="35"/>
      <c r="I21" s="35"/>
      <c r="J21" s="35"/>
      <c r="K21" s="35"/>
      <c r="L21" s="58"/>
    </row>
    <row r="22" ht="39" customHeight="1" spans="1:12">
      <c r="A22" s="36" t="s">
        <v>65</v>
      </c>
      <c r="B22" s="36"/>
      <c r="C22" s="36"/>
      <c r="D22" s="36"/>
      <c r="E22" s="36"/>
      <c r="F22" s="36"/>
      <c r="G22" s="37"/>
      <c r="H22" s="36"/>
      <c r="I22" s="36"/>
      <c r="J22" s="36"/>
      <c r="K22" s="36"/>
      <c r="L22" s="36"/>
    </row>
  </sheetData>
  <mergeCells count="16">
    <mergeCell ref="A1:L1"/>
    <mergeCell ref="A2:B2"/>
    <mergeCell ref="C2:D2"/>
    <mergeCell ref="G2:H2"/>
    <mergeCell ref="A4:L4"/>
    <mergeCell ref="A8:L8"/>
    <mergeCell ref="A11:L11"/>
    <mergeCell ref="A19:C19"/>
    <mergeCell ref="A20:L20"/>
    <mergeCell ref="A21:L21"/>
    <mergeCell ref="A22:L22"/>
    <mergeCell ref="B5:B7"/>
    <mergeCell ref="K5:K7"/>
    <mergeCell ref="K9:K10"/>
    <mergeCell ref="K12:K18"/>
    <mergeCell ref="L5:L7"/>
  </mergeCells>
  <conditionalFormatting sqref="G6">
    <cfRule type="expression" dxfId="0" priority="6">
      <formula>AND(B6&lt;&gt;0,G6="")</formula>
    </cfRule>
  </conditionalFormatting>
  <conditionalFormatting sqref="H6">
    <cfRule type="expression" dxfId="0" priority="7">
      <formula>AND(C6&lt;&gt;0,H6="")</formula>
    </cfRule>
  </conditionalFormatting>
  <conditionalFormatting sqref="H9">
    <cfRule type="expression" dxfId="0" priority="19">
      <formula>AND(C9&lt;&gt;0,H9="")</formula>
    </cfRule>
  </conditionalFormatting>
  <conditionalFormatting sqref="H10">
    <cfRule type="expression" dxfId="0" priority="12">
      <formula>AND(C10&lt;&gt;0,H10="")</formula>
    </cfRule>
  </conditionalFormatting>
  <conditionalFormatting sqref="H12:H14">
    <cfRule type="expression" dxfId="0" priority="8">
      <formula>AND(C12&lt;&gt;0,H12="")</formula>
    </cfRule>
  </conditionalFormatting>
  <conditionalFormatting sqref="H15:H16">
    <cfRule type="expression" dxfId="0" priority="4">
      <formula>AND(C15&lt;&gt;0,H15="")</formula>
    </cfRule>
  </conditionalFormatting>
  <conditionalFormatting sqref="H17:H18">
    <cfRule type="expression" dxfId="0" priority="2">
      <formula>AND(C17&lt;&gt;0,H17="")</formula>
    </cfRule>
  </conditionalFormatting>
  <conditionalFormatting sqref="H5 G7:H7">
    <cfRule type="expression" dxfId="0" priority="13">
      <formula>AND(B5&lt;&gt;0,G5="")</formula>
    </cfRule>
  </conditionalFormatting>
  <pageMargins left="0.554861111111111" right="0.554861111111111" top="0.60625" bottom="0.60625"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室内P2.0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希望的田野</cp:lastModifiedBy>
  <dcterms:created xsi:type="dcterms:W3CDTF">2024-08-02T01:26:00Z</dcterms:created>
  <dcterms:modified xsi:type="dcterms:W3CDTF">2025-10-21T03:02:51Z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D8743C34E2D44030AB7E1201C9E2D6FF_13</vt:lpwstr>
  </property>
  <property fmtid="{D5CDD505-2E9C-101B-9397-08002B2CF9AE}" pid="3" name="KSOProductBuildVer">
    <vt:lpwstr>2052-12.1.0.23125</vt:lpwstr>
  </property>
</Properties>
</file>